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V:\2. Управление БП\2. Отдел бюджетного развития\ИНФОРМАЦИЯ ОТДЕЛА\Рейтинг НИФИ\2025 год\Годовой отчет\на сайт\"/>
    </mc:Choice>
  </mc:AlternateContent>
  <xr:revisionPtr revIDLastSave="0" documentId="13_ncr:1_{52B19170-4C44-4A15-AF2E-7F5D740CE1BB}" xr6:coauthVersionLast="45" xr6:coauthVersionMax="45" xr10:uidLastSave="{00000000-0000-0000-0000-000000000000}"/>
  <bookViews>
    <workbookView xWindow="345" yWindow="1140" windowWidth="19455" windowHeight="9645" xr2:uid="{00000000-000D-0000-FFFF-FFFF00000000}"/>
  </bookViews>
  <sheets>
    <sheet name="Объем и структура гос долга" sheetId="1" r:id="rId1"/>
    <sheet name="Сведения об ограничениях " sheetId="4" r:id="rId2"/>
    <sheet name="Ограничения по объему гос долга" sheetId="2" r:id="rId3"/>
  </sheets>
  <definedNames>
    <definedName name="_xlnm.Print_Area" localSheetId="2">'Ограничения по объему гос долга'!$A$1:$H$16</definedName>
    <definedName name="_xlnm.Print_Area" localSheetId="1">'Сведения об ограничениях '!$A$1:$C$19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 l="1"/>
  <c r="F7" i="1"/>
  <c r="B13" i="2" l="1"/>
  <c r="G4" i="1" l="1"/>
  <c r="F4" i="1"/>
  <c r="C7" i="2" l="1"/>
  <c r="C13" i="2" s="1"/>
  <c r="D7" i="2"/>
  <c r="D13" i="2" s="1"/>
  <c r="E7" i="2"/>
  <c r="E13" i="2" s="1"/>
  <c r="F7" i="2"/>
  <c r="F13" i="2" s="1"/>
  <c r="G7" i="2"/>
  <c r="G13" i="2" s="1"/>
  <c r="H7" i="2"/>
  <c r="H13" i="2" s="1"/>
  <c r="B7" i="2"/>
  <c r="D4" i="1" l="1"/>
  <c r="C4" i="1"/>
  <c r="F6" i="1" l="1"/>
  <c r="F9" i="1"/>
  <c r="F8" i="1"/>
</calcChain>
</file>

<file path=xl/sharedStrings.xml><?xml version="1.0" encoding="utf-8"?>
<sst xmlns="http://schemas.openxmlformats.org/spreadsheetml/2006/main" count="66" uniqueCount="45">
  <si>
    <t>Виды долговых обязательств</t>
  </si>
  <si>
    <t>Привлечено</t>
  </si>
  <si>
    <t>Погашено</t>
  </si>
  <si>
    <t>Расходы на обслуживание государственного долга</t>
  </si>
  <si>
    <t>Государственный внутренний долг - всего</t>
  </si>
  <si>
    <t>в том числе:</t>
  </si>
  <si>
    <t>Государственные ценные бумаги</t>
  </si>
  <si>
    <t>Бюджетные кредиты</t>
  </si>
  <si>
    <t>Кредиты коммерческих банков и иных кредитных организаций</t>
  </si>
  <si>
    <t>Государственные гарантии</t>
  </si>
  <si>
    <t>Верхний предел государственного внутреннего долга</t>
  </si>
  <si>
    <t>в том числе по государственным гарантиям</t>
  </si>
  <si>
    <t>тыс.рублей</t>
  </si>
  <si>
    <t>Уровень государственного долга, в % к налоговым и неналоговым доходам</t>
  </si>
  <si>
    <t>х</t>
  </si>
  <si>
    <t>* Примечание: В бюджете Забайкальского края отсутствуют обязательства в иностранной валюте.</t>
  </si>
  <si>
    <t>тыс. рублей</t>
  </si>
  <si>
    <t>Дата</t>
  </si>
  <si>
    <t>Фактический объем государственного долга Забайкальского края</t>
  </si>
  <si>
    <t>Ограничения по объему государственного долга, установленные законом Забайкальского края 
от 27 декабря 2021 года № 2007-ЗЗК "О бюджете Забайкальского края на 2022 год и плановый период 2023 и 2024 годов"</t>
  </si>
  <si>
    <t xml:space="preserve">Верхний предел государственного внутреннего долга </t>
  </si>
  <si>
    <r>
      <t>Предельный объем государственного долга</t>
    </r>
    <r>
      <rPr>
        <sz val="12"/>
        <color rgb="FF000000"/>
        <rFont val="Calibri"/>
        <family val="2"/>
        <charset val="204"/>
      </rPr>
      <t>*</t>
    </r>
    <r>
      <rPr>
        <sz val="12"/>
        <color rgb="FF000000"/>
        <rFont val="Times New Roman"/>
        <family val="1"/>
        <charset val="204"/>
      </rPr>
      <t xml:space="preserve"> </t>
    </r>
  </si>
  <si>
    <t>x</t>
  </si>
  <si>
    <t>Инфраструктурные бюджетные кредиты</t>
  </si>
  <si>
    <t>Специальные казначейские кредиты</t>
  </si>
  <si>
    <t>Остаток реструктурированной задолженности по бюджетным кредитам (в соответствии с постановлением Правительства Российской Федерации от 28 июня 2021 г. № 1029)</t>
  </si>
  <si>
    <t xml:space="preserve">Объем задолженности местных бюджетов перед субъектом Российской Федерации по бюджетным кредитам, предоставленным из бюджета субъекта Российской Федерации для погашения долговых обязательств по рыночным заимствованиям муниципальных образований за счет бюджетного кредита, предоставленного бюджету субъекта Российской Федерации из федерального бюджета </t>
  </si>
  <si>
    <t>Объем средств, высвобождаемых в результате снижения объема погашения задолженности по бюджетным кредитам и направленных соответственно в 2022 - 2024 годах в соответствии с абзацем третьим подпункта "г" пункта 12(1) Правил, утвержденных постановлением Правительства Российской Федерации от 13.12.2017 №1531</t>
  </si>
  <si>
    <t>Допустимые превышения, предусмотренные Правилами проведения в 2017 году реструктуризации задолженности по бюджетным кредитам, утвержденных постановлением Правительства РФ от 13.12.2017 № 1531:</t>
  </si>
  <si>
    <t>Объем и структура государственного внутреннего долга Забайкальского края, 
а также расходы на его обслуживание за 2024 год</t>
  </si>
  <si>
    <t>По состоянию                                   на 01.01.2024 г.</t>
  </si>
  <si>
    <t>По состоянию на 01.01.2025 г.</t>
  </si>
  <si>
    <t xml:space="preserve">Верхний предел государственного внутреннего долга Забайкальского края на конец 2024 года* </t>
  </si>
  <si>
    <t>* Фактический объем государственного долга Забайкальского края не должен превышать установленный законом "О бюджете Забайкальского края на 2024 год и плановый период 2025 и 2026 годов" показатель "Верхний предел государственного внутреннего долга Забайкальского края" по состоянию на 1 января 2025 года.</t>
  </si>
  <si>
    <t>Сведения о соблюдении установленных 
Законом Забайкальского края от 27 декабря 2023 года № 2303-ЗЗК "О бюджете Забайкальского края на 2024 год и плановый период 2025 и 2026 годов" ограничений по объему государственного долга</t>
  </si>
  <si>
    <t>Утверждено законом 
от 27 декабря 2023 года 
№ 2303-ЗЗК "О бюджете Забайкальского края на 2024 год и плановый период 2025 и 2026 годов"</t>
  </si>
  <si>
    <t>Утверждено законом 
от 27 декабря 2023 года 
№ 2303-ЗЗК "О бюджете Забайкальского края на 2024 год и плановый период 2025 и 2026 годов"(в ред. от 02.04.2024 г. 
№ 2322-ЗЗК)</t>
  </si>
  <si>
    <t>Утверждено законом 
от 27 декабря 2023 года 
№ 2303-ЗЗК "О бюджете Забайкальского края на 2024 год и плановый период 2025 и 2026 годов"(в ред. от 24.04.2024 г. 
№ 2335-ЗЗК)</t>
  </si>
  <si>
    <t>Утверждено законом 
от 27 декабря 2023 года 
№ 2303-ЗЗК "О бюджете Забайкальского края на 2024 год и плановый период 2025 и 2026 годов" (в ред. от 03.07.2024 г. 
№ 2369-ЗЗК)</t>
  </si>
  <si>
    <t>Утверждено законом 
от 27 декабря 2023 года 
№ 2303-ЗЗК "О бюджете Забайкальского края на 2024 год и плановый период 2025 и 2026 годов"(в ред. от 04.10.2024 г. 
№ 2393-ЗЗК)</t>
  </si>
  <si>
    <t>Утверждено законом 
от 27 декабря 2023 года 
№ 2303-ЗЗК "О бюджете Забайкальского края на 2024 год и плановый период 2025 и 2026 годов"(в ред. от 27.11.2024 г. 
№ 2439-ЗЗК)</t>
  </si>
  <si>
    <t>Утверждено законом 
от 27 декабря 2023 года 
№ 2303-ЗЗК "О бюджете Забайкальского края на 2024 год и плановый период 2025 и 2026 годов"(в ред. от 20.12.2024 г. 
№ 2445-ЗЗК)</t>
  </si>
  <si>
    <t xml:space="preserve"> *  - в соответствии с Дополнительным соглашением от 30 сентября 2020 г. № 5/5/5/5/5/5/5/5/5 к соглашениям от 3 апреля 2015 г. № 01-01-06/06-33, от  24 июня 2015 г.  № 01-01-06/06-86, от 25 сентября 2015 г. № 01-01-06/06-148, от 17 декабря 2015 г. № 01-01-06/06-246, от 25 декабря 2015 г.  № 01-01-06/06-270, от 24 февраля 2016 г. № 01-01-06/06-29, от 12 июля 2016 г. № 01-01-06/06-113, от 20 декабря 2016 г. № 01-01-06/06-273, от 11 октября 2017 г. № 01-01-06/06-256 о предоставлении бюджету Забайкальского края из федерального бюджета бюджетного кредита для частичного покрытия дефицита бюджета Забайкальского края  доля общего объема государственного долга Забайкальского края на 1 января 2025 года не должна превышать 59 процентов суммы доходов бюджета Забайкальского края без учета безвозмездных поступлений за 2024 год.  С учетом допустимых превышений, предусмотренных Правилами проведения в 2017 году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13.12.2017 № 1531 </t>
  </si>
  <si>
    <r>
      <t>Предельный объем государственного долга</t>
    </r>
    <r>
      <rPr>
        <sz val="12"/>
        <color rgb="FF000000"/>
        <rFont val="Calibri"/>
        <family val="2"/>
        <charset val="204"/>
      </rPr>
      <t>*</t>
    </r>
    <r>
      <rPr>
        <sz val="12"/>
        <color rgb="FF000000"/>
        <rFont val="Times New Roman"/>
        <family val="1"/>
        <charset val="204"/>
      </rPr>
      <t xml:space="preserve"> (59 %)</t>
    </r>
  </si>
  <si>
    <t>Списано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</si>
</sst>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 ;\-#,##0.0\ "/>
    <numFmt numFmtId="166" formatCode="_-* #,##0.0\ _₽_-;\-* #,##0.0\ _₽_-;_-* &quot;-&quot;?\ _₽_-;_-@_-"/>
  </numFmts>
  <fonts count="13" x14ac:knownFonts="1">
    <font>
      <sz val="11"/>
      <color theme="1"/>
      <name val="Calibri"/>
      <family val="2"/>
      <charset val="204"/>
      <scheme val="minor"/>
    </font>
    <font>
      <sz val="12"/>
      <color theme="1"/>
      <name val="Times New Roman"/>
      <family val="1"/>
      <charset val="204"/>
    </font>
    <font>
      <b/>
      <sz val="12"/>
      <color rgb="FF000000"/>
      <name val="Times New Roman"/>
      <family val="1"/>
      <charset val="204"/>
    </font>
    <font>
      <sz val="12"/>
      <color rgb="FF000000"/>
      <name val="Times New Roman"/>
      <family val="1"/>
      <charset val="204"/>
    </font>
    <font>
      <b/>
      <sz val="14"/>
      <color theme="1"/>
      <name val="Times New Roman"/>
      <family val="1"/>
      <charset val="204"/>
    </font>
    <font>
      <b/>
      <sz val="14"/>
      <name val="Times New Roman"/>
      <family val="1"/>
      <charset val="204"/>
    </font>
    <font>
      <sz val="12"/>
      <name val="Times New Roman"/>
      <family val="1"/>
      <charset val="204"/>
    </font>
    <font>
      <sz val="11"/>
      <name val="Calibri"/>
      <family val="2"/>
      <charset val="204"/>
      <scheme val="minor"/>
    </font>
    <font>
      <sz val="12"/>
      <color rgb="FF000000"/>
      <name val="Calibri"/>
      <family val="2"/>
      <charset val="204"/>
    </font>
    <font>
      <i/>
      <sz val="11"/>
      <color theme="1"/>
      <name val="Times New Roman Cyr"/>
      <charset val="204"/>
    </font>
    <font>
      <i/>
      <sz val="12"/>
      <color theme="1"/>
      <name val="Times New Roman"/>
      <family val="1"/>
      <charset val="204"/>
    </font>
    <font>
      <sz val="11"/>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indent="1"/>
    </xf>
    <xf numFmtId="0" fontId="1" fillId="0" borderId="0" xfId="0" applyFont="1" applyAlignment="1">
      <alignment horizontal="right"/>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5" fontId="1" fillId="2" borderId="1" xfId="0" applyNumberFormat="1" applyFont="1" applyFill="1" applyBorder="1" applyAlignment="1">
      <alignment horizontal="center" vertical="center"/>
    </xf>
    <xf numFmtId="0" fontId="3" fillId="0" borderId="0" xfId="0" applyFont="1" applyAlignment="1">
      <alignment horizontal="right" vertical="center" wrapText="1"/>
    </xf>
    <xf numFmtId="14" fontId="3"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0" fontId="3" fillId="0" borderId="1" xfId="0" applyFont="1" applyBorder="1" applyAlignment="1">
      <alignment horizontal="left" vertical="top" wrapText="1" indent="1"/>
    </xf>
    <xf numFmtId="0" fontId="9" fillId="3" borderId="1" xfId="0" applyFont="1" applyFill="1" applyBorder="1" applyAlignment="1">
      <alignment horizontal="justify" vertical="center" wrapText="1"/>
    </xf>
    <xf numFmtId="0" fontId="9" fillId="3" borderId="1" xfId="0" applyFont="1" applyFill="1" applyBorder="1" applyAlignment="1">
      <alignment vertical="center" wrapText="1"/>
    </xf>
    <xf numFmtId="166" fontId="1"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4" fillId="0" borderId="0" xfId="0" applyFont="1" applyAlignment="1">
      <alignment horizontal="center" vertical="center" wrapText="1"/>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5" fillId="0" borderId="0" xfId="0" applyFont="1" applyAlignment="1">
      <alignment horizontal="center" vertical="center"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3" fillId="0" borderId="6" xfId="0" applyFont="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4"/>
  <sheetViews>
    <sheetView tabSelected="1" view="pageBreakPreview" zoomScale="98" zoomScaleNormal="100" zoomScaleSheetLayoutView="98" workbookViewId="0">
      <selection sqref="A1:G1"/>
    </sheetView>
  </sheetViews>
  <sheetFormatPr defaultRowHeight="15" x14ac:dyDescent="0.25"/>
  <cols>
    <col min="1" max="1" width="59.140625" customWidth="1"/>
    <col min="2" max="2" width="18.42578125" customWidth="1"/>
    <col min="3" max="3" width="14.85546875" customWidth="1"/>
    <col min="4" max="5" width="16.28515625" customWidth="1"/>
    <col min="6" max="6" width="17.42578125" customWidth="1"/>
    <col min="7" max="7" width="20.140625" customWidth="1"/>
  </cols>
  <sheetData>
    <row r="1" spans="1:7" ht="48.75" customHeight="1" x14ac:dyDescent="0.25">
      <c r="A1" s="25" t="s">
        <v>29</v>
      </c>
      <c r="B1" s="25"/>
      <c r="C1" s="25"/>
      <c r="D1" s="25"/>
      <c r="E1" s="25"/>
      <c r="F1" s="25"/>
      <c r="G1" s="25"/>
    </row>
    <row r="2" spans="1:7" ht="15.75" x14ac:dyDescent="0.25">
      <c r="A2" s="1"/>
      <c r="B2" s="1"/>
      <c r="C2" s="1"/>
      <c r="D2" s="1"/>
      <c r="E2" s="1"/>
      <c r="F2" s="1"/>
      <c r="G2" s="6" t="s">
        <v>12</v>
      </c>
    </row>
    <row r="3" spans="1:7" ht="63" x14ac:dyDescent="0.25">
      <c r="A3" s="2" t="s">
        <v>0</v>
      </c>
      <c r="B3" s="2" t="s">
        <v>30</v>
      </c>
      <c r="C3" s="2" t="s">
        <v>1</v>
      </c>
      <c r="D3" s="3" t="s">
        <v>2</v>
      </c>
      <c r="E3" s="3" t="s">
        <v>44</v>
      </c>
      <c r="F3" s="2" t="s">
        <v>31</v>
      </c>
      <c r="G3" s="2" t="s">
        <v>3</v>
      </c>
    </row>
    <row r="4" spans="1:7" ht="15.75" x14ac:dyDescent="0.25">
      <c r="A4" s="4" t="s">
        <v>4</v>
      </c>
      <c r="B4" s="9">
        <v>34100258</v>
      </c>
      <c r="C4" s="9">
        <f>SUM(C6:C9)</f>
        <v>737952</v>
      </c>
      <c r="D4" s="9">
        <f>SUM(D6:D9)</f>
        <v>261703.1</v>
      </c>
      <c r="E4" s="9">
        <f>SUM(E6:E9)</f>
        <v>25343.599999999999</v>
      </c>
      <c r="F4" s="9">
        <f>F7</f>
        <v>34551163.299999997</v>
      </c>
      <c r="G4" s="9">
        <f>G7</f>
        <v>221208.4</v>
      </c>
    </row>
    <row r="5" spans="1:7" ht="15.75" x14ac:dyDescent="0.25">
      <c r="A5" s="4" t="s">
        <v>5</v>
      </c>
      <c r="B5" s="7"/>
      <c r="C5" s="7"/>
      <c r="D5" s="8"/>
      <c r="E5" s="8"/>
      <c r="F5" s="7"/>
      <c r="G5" s="8"/>
    </row>
    <row r="6" spans="1:7" ht="15.75" x14ac:dyDescent="0.25">
      <c r="A6" s="5" t="s">
        <v>6</v>
      </c>
      <c r="B6" s="7">
        <v>0</v>
      </c>
      <c r="C6" s="7">
        <v>0</v>
      </c>
      <c r="D6" s="8">
        <v>0</v>
      </c>
      <c r="E6" s="8">
        <v>0</v>
      </c>
      <c r="F6" s="9">
        <f>B6+C6-D6</f>
        <v>0</v>
      </c>
      <c r="G6" s="8">
        <v>0</v>
      </c>
    </row>
    <row r="7" spans="1:7" ht="15.75" x14ac:dyDescent="0.25">
      <c r="A7" s="5" t="s">
        <v>7</v>
      </c>
      <c r="B7" s="9">
        <v>34100258</v>
      </c>
      <c r="C7" s="9">
        <v>737952</v>
      </c>
      <c r="D7" s="9">
        <v>261703.1</v>
      </c>
      <c r="E7" s="9">
        <v>25343.599999999999</v>
      </c>
      <c r="F7" s="9">
        <f>B7+C7-(D7+E7)</f>
        <v>34551163.299999997</v>
      </c>
      <c r="G7" s="11">
        <v>221208.4</v>
      </c>
    </row>
    <row r="8" spans="1:7" ht="31.5" x14ac:dyDescent="0.25">
      <c r="A8" s="5" t="s">
        <v>8</v>
      </c>
      <c r="B8" s="7">
        <v>0</v>
      </c>
      <c r="C8" s="7">
        <v>0</v>
      </c>
      <c r="D8" s="8">
        <v>0</v>
      </c>
      <c r="E8" s="8">
        <v>0</v>
      </c>
      <c r="F8" s="9">
        <f t="shared" ref="F8:F9" si="0">B8+C8-D8</f>
        <v>0</v>
      </c>
      <c r="G8" s="11">
        <v>0</v>
      </c>
    </row>
    <row r="9" spans="1:7" ht="15.75" x14ac:dyDescent="0.25">
      <c r="A9" s="5" t="s">
        <v>9</v>
      </c>
      <c r="B9" s="9">
        <v>0</v>
      </c>
      <c r="C9" s="9">
        <v>0</v>
      </c>
      <c r="D9" s="10">
        <v>0</v>
      </c>
      <c r="E9" s="10">
        <v>0</v>
      </c>
      <c r="F9" s="9">
        <f t="shared" si="0"/>
        <v>0</v>
      </c>
      <c r="G9" s="10" t="s">
        <v>14</v>
      </c>
    </row>
    <row r="10" spans="1:7" ht="15.75" x14ac:dyDescent="0.25">
      <c r="A10" s="4" t="s">
        <v>10</v>
      </c>
      <c r="B10" s="7">
        <v>40466826.200000003</v>
      </c>
      <c r="C10" s="7" t="s">
        <v>14</v>
      </c>
      <c r="D10" s="8" t="s">
        <v>14</v>
      </c>
      <c r="E10" s="8" t="s">
        <v>14</v>
      </c>
      <c r="F10" s="7">
        <v>37484186.899999999</v>
      </c>
      <c r="G10" s="8" t="s">
        <v>22</v>
      </c>
    </row>
    <row r="11" spans="1:7" ht="15.75" x14ac:dyDescent="0.25">
      <c r="A11" s="5" t="s">
        <v>11</v>
      </c>
      <c r="B11" s="7">
        <v>0</v>
      </c>
      <c r="C11" s="7">
        <v>0</v>
      </c>
      <c r="D11" s="8">
        <v>0</v>
      </c>
      <c r="E11" s="8">
        <v>0</v>
      </c>
      <c r="F11" s="7">
        <v>0</v>
      </c>
      <c r="G11" s="8" t="s">
        <v>14</v>
      </c>
    </row>
    <row r="12" spans="1:7" ht="31.5" x14ac:dyDescent="0.25">
      <c r="A12" s="4" t="s">
        <v>13</v>
      </c>
      <c r="B12" s="9">
        <v>45.3</v>
      </c>
      <c r="C12" s="9" t="s">
        <v>14</v>
      </c>
      <c r="D12" s="9" t="s">
        <v>14</v>
      </c>
      <c r="E12" s="9" t="s">
        <v>14</v>
      </c>
      <c r="F12" s="9">
        <v>42.2</v>
      </c>
      <c r="G12" s="9" t="s">
        <v>14</v>
      </c>
    </row>
    <row r="13" spans="1:7" x14ac:dyDescent="0.25">
      <c r="A13" s="26" t="s">
        <v>15</v>
      </c>
      <c r="B13" s="27"/>
      <c r="C13" s="27"/>
      <c r="D13" s="27"/>
      <c r="E13" s="27"/>
      <c r="F13" s="27"/>
      <c r="G13" s="28"/>
    </row>
    <row r="14" spans="1:7" x14ac:dyDescent="0.25">
      <c r="A14" s="29"/>
      <c r="B14" s="30"/>
      <c r="C14" s="30"/>
      <c r="D14" s="30"/>
      <c r="E14" s="30"/>
      <c r="F14" s="30"/>
      <c r="G14" s="31"/>
    </row>
  </sheetData>
  <mergeCells count="2">
    <mergeCell ref="A1:G1"/>
    <mergeCell ref="A13:G14"/>
  </mergeCells>
  <pageMargins left="0.39370078740157483" right="0.39370078740157483" top="0.98425196850393704" bottom="0.39370078740157483" header="0" footer="0"/>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C2B3-AC36-403F-A44F-6E0D6FEE1043}">
  <sheetPr>
    <pageSetUpPr fitToPage="1"/>
  </sheetPr>
  <dimension ref="A1:C21"/>
  <sheetViews>
    <sheetView workbookViewId="0">
      <selection activeCell="C16" sqref="C16"/>
    </sheetView>
  </sheetViews>
  <sheetFormatPr defaultRowHeight="15" x14ac:dyDescent="0.25"/>
  <cols>
    <col min="1" max="1" width="23" customWidth="1"/>
    <col min="2" max="2" width="29.42578125" customWidth="1"/>
    <col min="3" max="3" width="41.85546875" customWidth="1"/>
  </cols>
  <sheetData>
    <row r="1" spans="1:3" s="23" customFormat="1" ht="121.5" customHeight="1" x14ac:dyDescent="0.25">
      <c r="A1" s="32" t="s">
        <v>34</v>
      </c>
      <c r="B1" s="32"/>
      <c r="C1" s="32"/>
    </row>
    <row r="2" spans="1:3" s="23" customFormat="1" ht="15.75" x14ac:dyDescent="0.25">
      <c r="C2" s="12" t="s">
        <v>16</v>
      </c>
    </row>
    <row r="3" spans="1:3" s="23" customFormat="1" ht="60.75" customHeight="1" x14ac:dyDescent="0.25">
      <c r="A3" s="2" t="s">
        <v>17</v>
      </c>
      <c r="B3" s="2" t="s">
        <v>18</v>
      </c>
      <c r="C3" s="2" t="s">
        <v>32</v>
      </c>
    </row>
    <row r="4" spans="1:3" s="23" customFormat="1" ht="15.75" x14ac:dyDescent="0.25">
      <c r="A4" s="13">
        <v>45292</v>
      </c>
      <c r="B4" s="8">
        <v>34100258</v>
      </c>
      <c r="C4" s="14">
        <v>44168553.100000001</v>
      </c>
    </row>
    <row r="5" spans="1:3" s="23" customFormat="1" ht="15.75" x14ac:dyDescent="0.25">
      <c r="A5" s="13">
        <v>45323</v>
      </c>
      <c r="B5" s="8">
        <v>34100258</v>
      </c>
      <c r="C5" s="14" t="s">
        <v>14</v>
      </c>
    </row>
    <row r="6" spans="1:3" s="23" customFormat="1" ht="15.75" x14ac:dyDescent="0.25">
      <c r="A6" s="13">
        <v>45352</v>
      </c>
      <c r="B6" s="8">
        <v>34100258</v>
      </c>
      <c r="C6" s="14" t="s">
        <v>14</v>
      </c>
    </row>
    <row r="7" spans="1:3" s="23" customFormat="1" ht="15.75" x14ac:dyDescent="0.25">
      <c r="A7" s="13">
        <v>45383</v>
      </c>
      <c r="B7" s="8">
        <v>34100258</v>
      </c>
      <c r="C7" s="14" t="s">
        <v>14</v>
      </c>
    </row>
    <row r="8" spans="1:3" s="23" customFormat="1" ht="15.75" x14ac:dyDescent="0.25">
      <c r="A8" s="13">
        <v>45413</v>
      </c>
      <c r="B8" s="8">
        <v>34100258</v>
      </c>
      <c r="C8" s="14" t="s">
        <v>14</v>
      </c>
    </row>
    <row r="9" spans="1:3" s="23" customFormat="1" ht="15.75" x14ac:dyDescent="0.25">
      <c r="A9" s="13">
        <v>45444</v>
      </c>
      <c r="B9" s="8">
        <v>34100258</v>
      </c>
      <c r="C9" s="14" t="s">
        <v>14</v>
      </c>
    </row>
    <row r="10" spans="1:3" s="23" customFormat="1" ht="15.75" x14ac:dyDescent="0.25">
      <c r="A10" s="13">
        <v>45474</v>
      </c>
      <c r="B10" s="8">
        <v>34100258</v>
      </c>
      <c r="C10" s="14" t="s">
        <v>14</v>
      </c>
    </row>
    <row r="11" spans="1:3" s="23" customFormat="1" ht="15.75" x14ac:dyDescent="0.25">
      <c r="A11" s="13">
        <v>45505</v>
      </c>
      <c r="B11" s="8">
        <v>34621699.799999997</v>
      </c>
      <c r="C11" s="14" t="s">
        <v>14</v>
      </c>
    </row>
    <row r="12" spans="1:3" s="23" customFormat="1" ht="15.75" x14ac:dyDescent="0.25">
      <c r="A12" s="13">
        <v>45536</v>
      </c>
      <c r="B12" s="8">
        <v>34621699.799999997</v>
      </c>
      <c r="C12" s="14" t="s">
        <v>14</v>
      </c>
    </row>
    <row r="13" spans="1:3" s="23" customFormat="1" ht="15.75" x14ac:dyDescent="0.25">
      <c r="A13" s="13">
        <v>45566</v>
      </c>
      <c r="B13" s="8">
        <v>34621699.799999997</v>
      </c>
      <c r="C13" s="14" t="s">
        <v>14</v>
      </c>
    </row>
    <row r="14" spans="1:3" s="23" customFormat="1" ht="15.75" x14ac:dyDescent="0.25">
      <c r="A14" s="13">
        <v>45597</v>
      </c>
      <c r="B14" s="8">
        <v>34621699.799999997</v>
      </c>
      <c r="C14" s="14" t="s">
        <v>14</v>
      </c>
    </row>
    <row r="15" spans="1:3" s="23" customFormat="1" ht="15.75" x14ac:dyDescent="0.25">
      <c r="A15" s="13">
        <v>45627</v>
      </c>
      <c r="B15" s="8">
        <v>34551163.299999997</v>
      </c>
      <c r="C15" s="14" t="s">
        <v>14</v>
      </c>
    </row>
    <row r="16" spans="1:3" s="23" customFormat="1" ht="15.75" x14ac:dyDescent="0.25">
      <c r="A16" s="13">
        <v>45658</v>
      </c>
      <c r="B16" s="8">
        <v>34551163.299999997</v>
      </c>
      <c r="C16" s="15">
        <v>37484186.899999999</v>
      </c>
    </row>
    <row r="17" spans="1:3" s="23" customFormat="1" x14ac:dyDescent="0.25">
      <c r="C17" s="24"/>
    </row>
    <row r="18" spans="1:3" s="23" customFormat="1" ht="66" customHeight="1" x14ac:dyDescent="0.25">
      <c r="A18" s="33" t="s">
        <v>33</v>
      </c>
      <c r="B18" s="33"/>
      <c r="C18" s="33"/>
    </row>
    <row r="19" spans="1:3" s="23" customFormat="1" x14ac:dyDescent="0.25"/>
    <row r="20" spans="1:3" s="23" customFormat="1" x14ac:dyDescent="0.25"/>
    <row r="21" spans="1:3" s="23" customFormat="1" x14ac:dyDescent="0.25"/>
  </sheetData>
  <mergeCells count="2">
    <mergeCell ref="A1:C1"/>
    <mergeCell ref="A18:C18"/>
  </mergeCells>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8343-72DA-41AA-A026-C14B90B58DA5}">
  <sheetPr>
    <pageSetUpPr fitToPage="1"/>
  </sheetPr>
  <dimension ref="A1:H16"/>
  <sheetViews>
    <sheetView workbookViewId="0">
      <selection sqref="A1:H1"/>
    </sheetView>
  </sheetViews>
  <sheetFormatPr defaultRowHeight="15" x14ac:dyDescent="0.25"/>
  <cols>
    <col min="1" max="1" width="39.5703125" customWidth="1"/>
    <col min="2" max="8" width="18" customWidth="1"/>
  </cols>
  <sheetData>
    <row r="1" spans="1:8" ht="18.75" customHeight="1" x14ac:dyDescent="0.25">
      <c r="A1" s="32" t="s">
        <v>19</v>
      </c>
      <c r="B1" s="32"/>
      <c r="C1" s="32"/>
      <c r="D1" s="32"/>
      <c r="E1" s="32"/>
      <c r="F1" s="32"/>
      <c r="G1" s="32"/>
      <c r="H1" s="32"/>
    </row>
    <row r="2" spans="1:8" ht="15" customHeight="1" x14ac:dyDescent="0.25">
      <c r="B2" s="35" t="s">
        <v>16</v>
      </c>
      <c r="C2" s="35"/>
      <c r="D2" s="35"/>
      <c r="E2" s="35"/>
      <c r="F2" s="35"/>
      <c r="G2" s="35"/>
      <c r="H2" s="35"/>
    </row>
    <row r="3" spans="1:8" ht="235.5" customHeight="1" x14ac:dyDescent="0.25">
      <c r="A3" s="4"/>
      <c r="B3" s="2" t="s">
        <v>35</v>
      </c>
      <c r="C3" s="2" t="s">
        <v>36</v>
      </c>
      <c r="D3" s="2" t="s">
        <v>37</v>
      </c>
      <c r="E3" s="2" t="s">
        <v>38</v>
      </c>
      <c r="F3" s="2" t="s">
        <v>39</v>
      </c>
      <c r="G3" s="2" t="s">
        <v>40</v>
      </c>
      <c r="H3" s="2" t="s">
        <v>41</v>
      </c>
    </row>
    <row r="4" spans="1:8" ht="41.25" customHeight="1" x14ac:dyDescent="0.25">
      <c r="A4" s="4" t="s">
        <v>20</v>
      </c>
      <c r="B4" s="16">
        <v>44168553.100000001</v>
      </c>
      <c r="C4" s="16">
        <v>37617496.899999999</v>
      </c>
      <c r="D4" s="16">
        <v>37617496.899999999</v>
      </c>
      <c r="E4" s="16">
        <v>37610771.700000003</v>
      </c>
      <c r="F4" s="16">
        <v>39633560.200000003</v>
      </c>
      <c r="G4" s="16">
        <v>39633560.200000003</v>
      </c>
      <c r="H4" s="16">
        <v>37484186.899999999</v>
      </c>
    </row>
    <row r="5" spans="1:8" ht="38.25" customHeight="1" x14ac:dyDescent="0.25">
      <c r="A5" s="18" t="s">
        <v>11</v>
      </c>
      <c r="B5" s="16">
        <v>0</v>
      </c>
      <c r="C5" s="16">
        <v>0</v>
      </c>
      <c r="D5" s="16">
        <v>0</v>
      </c>
      <c r="E5" s="17">
        <v>0</v>
      </c>
      <c r="F5" s="17">
        <v>0</v>
      </c>
      <c r="G5" s="17">
        <v>0</v>
      </c>
      <c r="H5" s="17">
        <v>0</v>
      </c>
    </row>
    <row r="6" spans="1:8" ht="69" hidden="1" customHeight="1" x14ac:dyDescent="0.25">
      <c r="A6" s="4" t="s">
        <v>43</v>
      </c>
      <c r="B6" s="16">
        <v>41209033</v>
      </c>
      <c r="C6" s="16">
        <v>41209033</v>
      </c>
      <c r="D6" s="16">
        <v>41209033</v>
      </c>
      <c r="E6" s="16">
        <v>41209033</v>
      </c>
      <c r="F6" s="17">
        <v>45413387.299999997</v>
      </c>
      <c r="G6" s="17">
        <v>45413387.299999997</v>
      </c>
      <c r="H6" s="17">
        <v>47640520.700000003</v>
      </c>
    </row>
    <row r="7" spans="1:8" ht="114.75" customHeight="1" x14ac:dyDescent="0.25">
      <c r="A7" s="19" t="s">
        <v>28</v>
      </c>
      <c r="B7" s="16">
        <f>SUM(B8:B12)</f>
        <v>12093654.300000001</v>
      </c>
      <c r="C7" s="16">
        <f t="shared" ref="C7:H7" si="0">SUM(C8:C12)</f>
        <v>11909166.300000001</v>
      </c>
      <c r="D7" s="16">
        <f t="shared" si="0"/>
        <v>11909166.300000001</v>
      </c>
      <c r="E7" s="16">
        <f t="shared" si="0"/>
        <v>11909166.300000001</v>
      </c>
      <c r="F7" s="16">
        <f t="shared" si="0"/>
        <v>11908168.1</v>
      </c>
      <c r="G7" s="16">
        <f t="shared" si="0"/>
        <v>11908168.1</v>
      </c>
      <c r="H7" s="16">
        <f t="shared" si="0"/>
        <v>11908168.1</v>
      </c>
    </row>
    <row r="8" spans="1:8" ht="33" customHeight="1" x14ac:dyDescent="0.25">
      <c r="A8" s="20" t="s">
        <v>23</v>
      </c>
      <c r="B8" s="21">
        <v>3176823</v>
      </c>
      <c r="C8" s="21">
        <v>2992335</v>
      </c>
      <c r="D8" s="21">
        <v>2992335</v>
      </c>
      <c r="E8" s="21">
        <v>2992335</v>
      </c>
      <c r="F8" s="21">
        <v>2992335</v>
      </c>
      <c r="G8" s="21">
        <v>2992335</v>
      </c>
      <c r="H8" s="21">
        <v>2992335</v>
      </c>
    </row>
    <row r="9" spans="1:8" ht="28.5" customHeight="1" x14ac:dyDescent="0.25">
      <c r="A9" s="20" t="s">
        <v>24</v>
      </c>
      <c r="B9" s="22">
        <v>3899020</v>
      </c>
      <c r="C9" s="22">
        <v>3899020</v>
      </c>
      <c r="D9" s="22">
        <v>3899020</v>
      </c>
      <c r="E9" s="22">
        <v>3899020</v>
      </c>
      <c r="F9" s="21">
        <v>3898021.8</v>
      </c>
      <c r="G9" s="21">
        <v>3898021.8</v>
      </c>
      <c r="H9" s="21">
        <v>3898021.8</v>
      </c>
    </row>
    <row r="10" spans="1:8" ht="99.75" customHeight="1" x14ac:dyDescent="0.25">
      <c r="A10" s="20" t="s">
        <v>25</v>
      </c>
      <c r="B10" s="21">
        <v>995046.3</v>
      </c>
      <c r="C10" s="21">
        <v>995046.3</v>
      </c>
      <c r="D10" s="21">
        <v>995046.3</v>
      </c>
      <c r="E10" s="21">
        <v>995046.3</v>
      </c>
      <c r="F10" s="21">
        <v>995046.3</v>
      </c>
      <c r="G10" s="21">
        <v>995046.3</v>
      </c>
      <c r="H10" s="21">
        <v>995046.3</v>
      </c>
    </row>
    <row r="11" spans="1:8" ht="184.5" customHeight="1" x14ac:dyDescent="0.25">
      <c r="A11" s="20" t="s">
        <v>26</v>
      </c>
      <c r="B11" s="21">
        <v>1290000</v>
      </c>
      <c r="C11" s="21">
        <v>1290000</v>
      </c>
      <c r="D11" s="21">
        <v>1290000</v>
      </c>
      <c r="E11" s="21">
        <v>1290000</v>
      </c>
      <c r="F11" s="21">
        <v>1290000</v>
      </c>
      <c r="G11" s="21">
        <v>1290000</v>
      </c>
      <c r="H11" s="21">
        <v>1290000</v>
      </c>
    </row>
    <row r="12" spans="1:8" ht="152.25" customHeight="1" x14ac:dyDescent="0.25">
      <c r="A12" s="20" t="s">
        <v>27</v>
      </c>
      <c r="B12" s="21">
        <v>2732765</v>
      </c>
      <c r="C12" s="21">
        <v>2732765</v>
      </c>
      <c r="D12" s="21">
        <v>2732765</v>
      </c>
      <c r="E12" s="21">
        <v>2732765</v>
      </c>
      <c r="F12" s="21">
        <v>2732765</v>
      </c>
      <c r="G12" s="21">
        <v>2732765</v>
      </c>
      <c r="H12" s="21">
        <v>2732765</v>
      </c>
    </row>
    <row r="13" spans="1:8" ht="39.75" customHeight="1" x14ac:dyDescent="0.25">
      <c r="A13" s="4" t="s">
        <v>21</v>
      </c>
      <c r="B13" s="16">
        <f>B6+B7</f>
        <v>53302687.299999997</v>
      </c>
      <c r="C13" s="16">
        <f t="shared" ref="C13:H13" si="1">C6+C7</f>
        <v>53118199.299999997</v>
      </c>
      <c r="D13" s="16">
        <f t="shared" si="1"/>
        <v>53118199.299999997</v>
      </c>
      <c r="E13" s="16">
        <f t="shared" si="1"/>
        <v>53118199.299999997</v>
      </c>
      <c r="F13" s="16">
        <f t="shared" si="1"/>
        <v>57321555.399999999</v>
      </c>
      <c r="G13" s="16">
        <f t="shared" si="1"/>
        <v>57321555.399999999</v>
      </c>
      <c r="H13" s="16">
        <f t="shared" si="1"/>
        <v>59548688.800000004</v>
      </c>
    </row>
    <row r="14" spans="1:8" ht="69" customHeight="1" x14ac:dyDescent="0.25">
      <c r="A14" s="34" t="s">
        <v>42</v>
      </c>
      <c r="B14" s="34"/>
      <c r="C14" s="34"/>
      <c r="D14" s="34"/>
      <c r="E14" s="34"/>
      <c r="F14" s="34"/>
      <c r="G14" s="34"/>
      <c r="H14" s="34"/>
    </row>
    <row r="15" spans="1:8" x14ac:dyDescent="0.25">
      <c r="A15" s="34"/>
      <c r="B15" s="34"/>
      <c r="C15" s="34"/>
      <c r="D15" s="34"/>
      <c r="E15" s="34"/>
      <c r="F15" s="34"/>
      <c r="G15" s="34"/>
      <c r="H15" s="34"/>
    </row>
    <row r="16" spans="1:8" ht="19.5" customHeight="1" x14ac:dyDescent="0.25">
      <c r="A16" s="34"/>
      <c r="B16" s="34"/>
      <c r="C16" s="34"/>
      <c r="D16" s="34"/>
      <c r="E16" s="34"/>
      <c r="F16" s="34"/>
      <c r="G16" s="34"/>
      <c r="H16" s="34"/>
    </row>
  </sheetData>
  <mergeCells count="3">
    <mergeCell ref="A14:H16"/>
    <mergeCell ref="B2:H2"/>
    <mergeCell ref="A1:H1"/>
  </mergeCells>
  <pageMargins left="0.70866141732283472" right="0.70866141732283472" top="0.74803149606299213" bottom="0.74803149606299213" header="0.31496062992125984" footer="0.31496062992125984"/>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Объем и структура гос долга</vt:lpstr>
      <vt:lpstr>Сведения об ограничениях </vt:lpstr>
      <vt:lpstr>Ограничения по объему гос долга</vt:lpstr>
      <vt:lpstr>'Ограничения по объему гос долга'!Область_печати</vt:lpstr>
      <vt:lpstr>'Сведения об ограничениях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Гаранина</dc:creator>
  <cp:lastModifiedBy>Веретельникова Анна Александровна</cp:lastModifiedBy>
  <cp:lastPrinted>2025-03-27T06:43:32Z</cp:lastPrinted>
  <dcterms:created xsi:type="dcterms:W3CDTF">2018-07-18T04:23:17Z</dcterms:created>
  <dcterms:modified xsi:type="dcterms:W3CDTF">2025-04-07T07:13:05Z</dcterms:modified>
</cp:coreProperties>
</file>